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NTRALORIA\Transacciones con Relacionadas\"/>
    </mc:Choice>
  </mc:AlternateContent>
  <xr:revisionPtr revIDLastSave="0" documentId="8_{5ABD76B8-498D-44BA-8B9D-32F6CCF0E0D6}" xr6:coauthVersionLast="47" xr6:coauthVersionMax="47" xr10:uidLastSave="{00000000-0000-0000-0000-000000000000}"/>
  <bookViews>
    <workbookView xWindow="-120" yWindow="-120" windowWidth="29040" windowHeight="15720" xr2:uid="{8F6BC0A4-4EF9-495A-BAB5-17793D24F4A7}"/>
  </bookViews>
  <sheets>
    <sheet name="AND" sheetId="1" r:id="rId1"/>
  </sheets>
  <definedNames>
    <definedName name="_xlnm._FilterDatabase" localSheetId="0" hidden="1">AND!$A$14:$S$64</definedName>
    <definedName name="Subti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4" i="1" l="1"/>
  <c r="A64" i="1"/>
  <c r="R63" i="1"/>
  <c r="A63" i="1"/>
  <c r="R62" i="1"/>
  <c r="A62" i="1"/>
  <c r="R61" i="1"/>
  <c r="A61" i="1"/>
  <c r="R60" i="1"/>
  <c r="A60" i="1"/>
  <c r="A59" i="1"/>
  <c r="A58" i="1"/>
  <c r="A57" i="1"/>
  <c r="R56" i="1"/>
  <c r="A56" i="1"/>
  <c r="R55" i="1"/>
  <c r="A55" i="1"/>
  <c r="R54" i="1"/>
  <c r="R53" i="1"/>
  <c r="A53" i="1"/>
  <c r="R52" i="1"/>
  <c r="A52" i="1"/>
  <c r="A51" i="1"/>
  <c r="A50" i="1"/>
  <c r="A49" i="1"/>
  <c r="R48" i="1"/>
  <c r="A48" i="1"/>
  <c r="R47" i="1"/>
  <c r="A47" i="1"/>
  <c r="R46" i="1"/>
  <c r="R45" i="1"/>
  <c r="A45" i="1"/>
  <c r="R44" i="1"/>
  <c r="A44" i="1"/>
  <c r="A43" i="1"/>
  <c r="A42" i="1"/>
  <c r="A41" i="1"/>
  <c r="R40" i="1"/>
  <c r="A40" i="1"/>
  <c r="R39" i="1"/>
  <c r="A39" i="1"/>
  <c r="R38" i="1"/>
  <c r="R37" i="1"/>
  <c r="A37" i="1"/>
  <c r="R36" i="1"/>
  <c r="A36" i="1"/>
  <c r="A35" i="1"/>
  <c r="A34" i="1"/>
  <c r="A33" i="1"/>
  <c r="R32" i="1"/>
  <c r="A32" i="1"/>
  <c r="R31" i="1"/>
  <c r="A31" i="1"/>
  <c r="R30" i="1"/>
  <c r="R29" i="1"/>
  <c r="A29" i="1"/>
  <c r="R28" i="1"/>
  <c r="A28" i="1"/>
  <c r="R27" i="1"/>
  <c r="A27" i="1"/>
  <c r="A26" i="1"/>
  <c r="A25" i="1"/>
  <c r="R24" i="1"/>
  <c r="A24" i="1"/>
  <c r="R23" i="1"/>
  <c r="A23" i="1"/>
  <c r="R22" i="1"/>
  <c r="R21" i="1"/>
  <c r="A21" i="1"/>
  <c r="R20" i="1"/>
  <c r="A20" i="1"/>
  <c r="R19" i="1"/>
  <c r="A19" i="1"/>
  <c r="A18" i="1"/>
  <c r="A17" i="1"/>
  <c r="R16" i="1"/>
  <c r="A16" i="1"/>
  <c r="R15" i="1"/>
  <c r="A15" i="1"/>
  <c r="A22" i="1" l="1"/>
  <c r="A30" i="1"/>
  <c r="R35" i="1"/>
  <c r="A38" i="1"/>
  <c r="R43" i="1"/>
  <c r="A46" i="1"/>
  <c r="R51" i="1"/>
  <c r="A54" i="1"/>
  <c r="R59" i="1"/>
  <c r="R18" i="1"/>
  <c r="R26" i="1"/>
  <c r="R34" i="1"/>
  <c r="R42" i="1"/>
  <c r="R50" i="1"/>
  <c r="R58" i="1"/>
  <c r="R25" i="1"/>
  <c r="R33" i="1"/>
  <c r="R41" i="1"/>
  <c r="R49" i="1"/>
  <c r="R57" i="1"/>
  <c r="R17" i="1"/>
  <c r="S45" i="1" s="1"/>
  <c r="S57" i="1" l="1"/>
  <c r="S50" i="1"/>
  <c r="S31" i="1"/>
  <c r="S32" i="1"/>
  <c r="S37" i="1"/>
  <c r="S56" i="1"/>
  <c r="S39" i="1"/>
  <c r="S47" i="1"/>
  <c r="S41" i="1"/>
  <c r="S42" i="1"/>
  <c r="S19" i="1"/>
  <c r="S29" i="1"/>
  <c r="S53" i="1"/>
  <c r="S49" i="1"/>
  <c r="S33" i="1"/>
  <c r="S36" i="1"/>
  <c r="S38" i="1"/>
  <c r="S27" i="1"/>
  <c r="S62" i="1"/>
  <c r="S64" i="1"/>
  <c r="S18" i="1"/>
  <c r="S35" i="1"/>
  <c r="S55" i="1"/>
  <c r="S46" i="1"/>
  <c r="S40" i="1"/>
  <c r="S25" i="1"/>
  <c r="S34" i="1"/>
  <c r="S59" i="1"/>
  <c r="S43" i="1"/>
  <c r="S24" i="1"/>
  <c r="S20" i="1"/>
  <c r="S60" i="1"/>
  <c r="S48" i="1"/>
  <c r="S28" i="1"/>
  <c r="S51" i="1"/>
  <c r="S44" i="1"/>
  <c r="S21" i="1"/>
  <c r="S52" i="1"/>
  <c r="S23" i="1"/>
  <c r="S17" i="1"/>
  <c r="S58" i="1"/>
  <c r="S26" i="1"/>
  <c r="S30" i="1"/>
  <c r="S15" i="1"/>
  <c r="S61" i="1"/>
  <c r="S16" i="1"/>
  <c r="S63" i="1"/>
  <c r="S54" i="1"/>
  <c r="S22" i="1"/>
</calcChain>
</file>

<file path=xl/sharedStrings.xml><?xml version="1.0" encoding="utf-8"?>
<sst xmlns="http://schemas.openxmlformats.org/spreadsheetml/2006/main" count="498" uniqueCount="81">
  <si>
    <t>REPORTE DE OPERACIONES CON PARTES RELACIONADAS</t>
  </si>
  <si>
    <t>FECHA DEL REPORTE</t>
  </si>
  <si>
    <t>TIPO DE OPERACIÓN</t>
  </si>
  <si>
    <t>SUBTIPO DE OPERACIÓN</t>
  </si>
  <si>
    <t>NOMBRE O RAZON SOCIAL CONTRAPARTE</t>
  </si>
  <si>
    <t>N° IDENTIFICACIÓN CONTRAPARTE</t>
  </si>
  <si>
    <t>TIPO RELACION</t>
  </si>
  <si>
    <t>MONTO TOTAL INVOLUCRADO</t>
  </si>
  <si>
    <t>REAJUSTE E INTERESES</t>
  </si>
  <si>
    <t>PRECIO OPERACIÓN</t>
  </si>
  <si>
    <t>MONEDA OPERACIÓN</t>
  </si>
  <si>
    <t>N° OPERACIONES</t>
  </si>
  <si>
    <t>2 Semestre 2024</t>
  </si>
  <si>
    <t>REPORTE AGREGADO DE OPERACIONES CON PARTES RELACIONADAS POR MONTOS INDIVIDUALES INFERIORES A 1000 UF</t>
  </si>
  <si>
    <t>CANTIDAD DE OPERACIONES</t>
  </si>
  <si>
    <t>Op. Habituales</t>
  </si>
  <si>
    <t xml:space="preserve"> Operaciones celebradas en el marco de cuentas corrientes mercantiles</t>
  </si>
  <si>
    <t>ANDINA BOTTLING INVESTMENTS DOS S.A.</t>
  </si>
  <si>
    <t>96972760-9</t>
  </si>
  <si>
    <t>Filial</t>
  </si>
  <si>
    <t>No Aplicable</t>
  </si>
  <si>
    <t>CLP</t>
  </si>
  <si>
    <t>SI</t>
  </si>
  <si>
    <t>Sobre UF 1,000</t>
  </si>
  <si>
    <t>ANDINA BOTTLING INVESTMENTS S.A.</t>
  </si>
  <si>
    <t>96842970-1</t>
  </si>
  <si>
    <t xml:space="preserve"> Compra producto terminado</t>
  </si>
  <si>
    <t>ANDINA EMPAQUES ARGENTINA S.A  (AEASA)</t>
  </si>
  <si>
    <t>30-71213488-3</t>
  </si>
  <si>
    <t xml:space="preserve"> Adquisición de insumos</t>
  </si>
  <si>
    <t>COCA COLA DE CHILE S.A.</t>
  </si>
  <si>
    <t>96714870-9</t>
  </si>
  <si>
    <t>Accionista</t>
  </si>
  <si>
    <t>Información de carácter Estrategico</t>
  </si>
  <si>
    <t xml:space="preserve"> Compras de servicios</t>
  </si>
  <si>
    <t>COCA-COLA DEL VALLE NEW VENTURES S.A.</t>
  </si>
  <si>
    <t>76572588-7</t>
  </si>
  <si>
    <t>Relacionada con accionista</t>
  </si>
  <si>
    <t xml:space="preserve"> Venta de servicios</t>
  </si>
  <si>
    <t>Coca-Cola Embonor S.A.</t>
  </si>
  <si>
    <t>93281000-K</t>
  </si>
  <si>
    <t>COMERCIALIZADORA NOVAVERDE S.A.</t>
  </si>
  <si>
    <t>77526480-2</t>
  </si>
  <si>
    <t xml:space="preserve"> Adquisición de arrendamiento</t>
  </si>
  <si>
    <t>EMBOTELLADORA ANDINA CHILE S.A.</t>
  </si>
  <si>
    <t>76070406-7</t>
  </si>
  <si>
    <t>EMBOTELLADORA DEL ATLANTICO</t>
  </si>
  <si>
    <t>30-52913594/3</t>
  </si>
  <si>
    <t>ENVASES CENTRAL S.A.</t>
  </si>
  <si>
    <t>96705990-0</t>
  </si>
  <si>
    <t xml:space="preserve"> Venta de insumos</t>
  </si>
  <si>
    <t>ENVASES CMF S.A.</t>
  </si>
  <si>
    <t>86881400-4</t>
  </si>
  <si>
    <t xml:space="preserve"> Adquisición de bienes</t>
  </si>
  <si>
    <t>MONSTER ENERGY COMPANY - CHILE - LI</t>
  </si>
  <si>
    <t>76140057-6</t>
  </si>
  <si>
    <t xml:space="preserve">PARAGUAY REFRESCOS SA </t>
  </si>
  <si>
    <t>80003400-7</t>
  </si>
  <si>
    <t>RED DE TRANSPORTES COMERCIALES</t>
  </si>
  <si>
    <t>76276604-3</t>
  </si>
  <si>
    <t xml:space="preserve"> Adquisición y/o enajenación de bienes y su arrendamiento</t>
  </si>
  <si>
    <t>RIO DE JANEIRO REFRESCOS</t>
  </si>
  <si>
    <t>00.074.569/0001-00</t>
  </si>
  <si>
    <t>SERVICIOS MULTIVENDING LIMITADA</t>
  </si>
  <si>
    <t>78536950-5</t>
  </si>
  <si>
    <t>THE COCA COLA EXPORT CORPORATION  PANAMÁ</t>
  </si>
  <si>
    <t>TRANSPORTES ANDINA REFRESCOS LIMITADA</t>
  </si>
  <si>
    <t>78861790-9</t>
  </si>
  <si>
    <t>TRANSPORTES POLAR S.A.</t>
  </si>
  <si>
    <t>96928520-7</t>
  </si>
  <si>
    <t>VITAL AGUAS S.A.</t>
  </si>
  <si>
    <t>76389720-6</t>
  </si>
  <si>
    <t>VITAL JUGOS S.A.</t>
  </si>
  <si>
    <t>93899000-K</t>
  </si>
  <si>
    <t>Microsoft Chile S.A.</t>
  </si>
  <si>
    <t>96633760-5</t>
  </si>
  <si>
    <t xml:space="preserve"> Venta de producto terminado</t>
  </si>
  <si>
    <t>MONTO TOTAL INVOLUCRADO EN CLP</t>
  </si>
  <si>
    <t>Embotelladora Andina S.A</t>
  </si>
  <si>
    <t>Transacciones de Embotelladora Andina S.A y sus relacionadas, por el período correspondiente al segundo semestre 2024</t>
  </si>
  <si>
    <t>Operaciones con relacionadas desde 1000UF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</si>
</sst>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 * #,##0_ ;_ * \-#,##0_ ;_ * &quot;-&quot;_ ;_ @_ "/>
    <numFmt numFmtId="164" formatCode=";;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800000"/>
      <name val="Calibri"/>
      <family val="2"/>
    </font>
    <font>
      <sz val="16"/>
      <name val="Calibri"/>
      <family val="2"/>
    </font>
    <font>
      <b/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gradientFill degree="180">
        <stop position="0">
          <color theme="0"/>
        </stop>
        <stop position="1">
          <color theme="0" tint="-5.0965910824915313E-2"/>
        </stop>
      </gradient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1" fontId="4" fillId="0" borderId="1" xfId="1" applyFont="1" applyBorder="1"/>
    <xf numFmtId="0" fontId="5" fillId="5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2"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D82B122F-1625-4F96-88EF-B15253DEFE8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2EDC2-CDC5-404D-9E2A-7D3AE39309F1}">
  <sheetPr>
    <pageSetUpPr fitToPage="1"/>
  </sheetPr>
  <dimension ref="A1:T83"/>
  <sheetViews>
    <sheetView showGridLines="0" tabSelected="1" topLeftCell="B1" zoomScale="85" zoomScaleNormal="85" workbookViewId="0">
      <pane ySplit="14" topLeftCell="A15" activePane="bottomLeft" state="frozen"/>
      <selection pane="bottomLeft" activeCell="D68" sqref="D68"/>
    </sheetView>
  </sheetViews>
  <sheetFormatPr baseColWidth="10" defaultRowHeight="15" outlineLevelCol="1" x14ac:dyDescent="0.25"/>
  <cols>
    <col min="1" max="1" width="29.85546875" customWidth="1"/>
    <col min="2" max="2" width="25.140625" customWidth="1"/>
    <col min="3" max="3" width="23" bestFit="1" customWidth="1" outlineLevel="1"/>
    <col min="4" max="4" width="78" customWidth="1" outlineLevel="1"/>
    <col min="5" max="5" width="46.28515625" customWidth="1"/>
    <col min="6" max="6" width="32.42578125" customWidth="1"/>
    <col min="7" max="7" width="35.42578125" customWidth="1"/>
    <col min="8" max="8" width="26.85546875" bestFit="1" customWidth="1"/>
    <col min="9" max="9" width="14" customWidth="1"/>
    <col min="10" max="10" width="47.85546875" bestFit="1" customWidth="1"/>
    <col min="11" max="11" width="23" customWidth="1"/>
    <col min="12" max="12" width="26.42578125" customWidth="1"/>
    <col min="13" max="13" width="12.28515625" hidden="1" customWidth="1"/>
    <col min="14" max="20" width="11.42578125" hidden="1" customWidth="1"/>
  </cols>
  <sheetData>
    <row r="1" spans="1:19" x14ac:dyDescent="0.25">
      <c r="J1" s="1"/>
    </row>
    <row r="2" spans="1:19" x14ac:dyDescent="0.25">
      <c r="J2" s="1"/>
    </row>
    <row r="3" spans="1:19" x14ac:dyDescent="0.25">
      <c r="J3" s="1"/>
    </row>
    <row r="4" spans="1:19" ht="34.5" x14ac:dyDescent="0.55000000000000004">
      <c r="B4" s="18" t="s">
        <v>78</v>
      </c>
      <c r="J4" s="1"/>
    </row>
    <row r="5" spans="1:19" ht="24" x14ac:dyDescent="0.4">
      <c r="B5" s="17" t="s">
        <v>79</v>
      </c>
      <c r="J5" s="1"/>
    </row>
    <row r="6" spans="1:19" x14ac:dyDescent="0.25">
      <c r="J6" s="1"/>
    </row>
    <row r="7" spans="1:19" x14ac:dyDescent="0.25">
      <c r="J7" s="1"/>
    </row>
    <row r="8" spans="1:19" ht="15" customHeight="1" x14ac:dyDescent="0.25">
      <c r="B8" s="2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9" ht="1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9" x14ac:dyDescent="0.25">
      <c r="B10" s="19" t="s">
        <v>80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4" spans="1:19" ht="57.95" customHeight="1" x14ac:dyDescent="0.25">
      <c r="B14" s="3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  <c r="I14" s="4" t="s">
        <v>8</v>
      </c>
      <c r="J14" s="4" t="s">
        <v>9</v>
      </c>
      <c r="K14" s="4" t="s">
        <v>10</v>
      </c>
      <c r="L14" s="4" t="s">
        <v>11</v>
      </c>
    </row>
    <row r="15" spans="1:19" ht="20.100000000000001" customHeight="1" x14ac:dyDescent="0.35">
      <c r="A15" s="5" t="str">
        <f t="shared" ref="A15:A64" si="0">"si"&amp;"Sobre UF 1,000"&amp;D15&amp;E15</f>
        <v>siSobre UF 1,000 Operaciones celebradas en el marco de cuentas corrientes mercantilesANDINA BOTTLING INVESTMENTS DOS S.A.</v>
      </c>
      <c r="B15" s="6" t="s">
        <v>12</v>
      </c>
      <c r="C15" s="6" t="s">
        <v>15</v>
      </c>
      <c r="D15" s="6" t="s">
        <v>16</v>
      </c>
      <c r="E15" s="6" t="s">
        <v>17</v>
      </c>
      <c r="F15" s="7" t="s">
        <v>18</v>
      </c>
      <c r="G15" s="6" t="s">
        <v>19</v>
      </c>
      <c r="H15" s="8">
        <v>637028255</v>
      </c>
      <c r="I15" s="8">
        <v>0</v>
      </c>
      <c r="J15" s="8" t="s">
        <v>20</v>
      </c>
      <c r="K15" s="7" t="s">
        <v>21</v>
      </c>
      <c r="L15" s="8">
        <v>12</v>
      </c>
      <c r="N15" t="s">
        <v>22</v>
      </c>
      <c r="O15" t="s">
        <v>23</v>
      </c>
      <c r="R15" t="str">
        <f t="shared" ref="R15:R64" si="1">+D15&amp;E15</f>
        <v xml:space="preserve"> Operaciones celebradas en el marco de cuentas corrientes mercantilesANDINA BOTTLING INVESTMENTS DOS S.A.</v>
      </c>
      <c r="S15">
        <f>+COUNTIF(R:R,R15)</f>
        <v>1</v>
      </c>
    </row>
    <row r="16" spans="1:19" ht="20.100000000000001" customHeight="1" x14ac:dyDescent="0.35">
      <c r="A16" s="5" t="str">
        <f t="shared" si="0"/>
        <v>siSobre UF 1,000 Operaciones celebradas en el marco de cuentas corrientes mercantilesANDINA BOTTLING INVESTMENTS S.A.</v>
      </c>
      <c r="B16" s="6" t="s">
        <v>12</v>
      </c>
      <c r="C16" s="6" t="s">
        <v>15</v>
      </c>
      <c r="D16" s="6" t="s">
        <v>16</v>
      </c>
      <c r="E16" s="6" t="s">
        <v>24</v>
      </c>
      <c r="F16" s="7" t="s">
        <v>25</v>
      </c>
      <c r="G16" s="6" t="s">
        <v>19</v>
      </c>
      <c r="H16" s="8">
        <v>553704921</v>
      </c>
      <c r="I16" s="8">
        <v>0</v>
      </c>
      <c r="J16" s="8" t="s">
        <v>20</v>
      </c>
      <c r="K16" s="7" t="s">
        <v>21</v>
      </c>
      <c r="L16" s="8">
        <v>14</v>
      </c>
      <c r="N16" t="s">
        <v>22</v>
      </c>
      <c r="O16" t="s">
        <v>23</v>
      </c>
      <c r="R16" t="str">
        <f t="shared" si="1"/>
        <v xml:space="preserve"> Operaciones celebradas en el marco de cuentas corrientes mercantilesANDINA BOTTLING INVESTMENTS S.A.</v>
      </c>
      <c r="S16">
        <f>+COUNTIF(R:R,R16)</f>
        <v>1</v>
      </c>
    </row>
    <row r="17" spans="1:19" ht="20.100000000000001" customHeight="1" x14ac:dyDescent="0.35">
      <c r="A17" s="5" t="str">
        <f t="shared" si="0"/>
        <v>siSobre UF 1,000 Compra producto terminadoANDINA EMPAQUES ARGENTINA S.A  (AEASA)</v>
      </c>
      <c r="B17" s="6" t="s">
        <v>12</v>
      </c>
      <c r="C17" s="6" t="s">
        <v>15</v>
      </c>
      <c r="D17" s="6" t="s">
        <v>26</v>
      </c>
      <c r="E17" s="6" t="s">
        <v>27</v>
      </c>
      <c r="F17" s="7" t="s">
        <v>28</v>
      </c>
      <c r="G17" s="6" t="s">
        <v>19</v>
      </c>
      <c r="H17" s="8">
        <v>48456869</v>
      </c>
      <c r="I17" s="8">
        <v>0</v>
      </c>
      <c r="J17" s="8">
        <v>11563.60607142857</v>
      </c>
      <c r="K17" s="7" t="s">
        <v>21</v>
      </c>
      <c r="L17" s="8">
        <v>2</v>
      </c>
      <c r="N17" t="s">
        <v>22</v>
      </c>
      <c r="O17" t="s">
        <v>23</v>
      </c>
      <c r="R17" t="str">
        <f t="shared" si="1"/>
        <v xml:space="preserve"> Compra producto terminadoANDINA EMPAQUES ARGENTINA S.A  (AEASA)</v>
      </c>
      <c r="S17">
        <f>+COUNTIF(R:R,R17)</f>
        <v>1</v>
      </c>
    </row>
    <row r="18" spans="1:19" ht="20.100000000000001" customHeight="1" x14ac:dyDescent="0.35">
      <c r="A18" s="5" t="str">
        <f t="shared" si="0"/>
        <v>siSobre UF 1,000 Adquisición de insumosCOCA COLA DE CHILE S.A.</v>
      </c>
      <c r="B18" s="6" t="s">
        <v>12</v>
      </c>
      <c r="C18" s="6" t="s">
        <v>15</v>
      </c>
      <c r="D18" s="6" t="s">
        <v>29</v>
      </c>
      <c r="E18" s="6" t="s">
        <v>30</v>
      </c>
      <c r="F18" s="7" t="s">
        <v>31</v>
      </c>
      <c r="G18" s="6" t="s">
        <v>32</v>
      </c>
      <c r="H18" s="8">
        <v>128214979658.38657</v>
      </c>
      <c r="I18" s="8">
        <v>0</v>
      </c>
      <c r="J18" s="8" t="s">
        <v>33</v>
      </c>
      <c r="K18" s="7" t="s">
        <v>21</v>
      </c>
      <c r="L18" s="8">
        <v>341</v>
      </c>
      <c r="N18" t="s">
        <v>22</v>
      </c>
      <c r="O18" t="s">
        <v>23</v>
      </c>
      <c r="R18" t="str">
        <f t="shared" si="1"/>
        <v xml:space="preserve"> Adquisición de insumosCOCA COLA DE CHILE S.A.</v>
      </c>
      <c r="S18">
        <f>+COUNTIF(R:R,R18)</f>
        <v>1</v>
      </c>
    </row>
    <row r="19" spans="1:19" ht="20.100000000000001" customHeight="1" x14ac:dyDescent="0.35">
      <c r="A19" s="5" t="str">
        <f t="shared" si="0"/>
        <v>siSobre UF 1,000 Compras de serviciosCOCA COLA DE CHILE S.A.</v>
      </c>
      <c r="B19" s="6" t="s">
        <v>12</v>
      </c>
      <c r="C19" s="6" t="s">
        <v>15</v>
      </c>
      <c r="D19" s="6" t="s">
        <v>34</v>
      </c>
      <c r="E19" s="6" t="s">
        <v>30</v>
      </c>
      <c r="F19" s="7" t="s">
        <v>31</v>
      </c>
      <c r="G19" s="6" t="s">
        <v>32</v>
      </c>
      <c r="H19" s="8">
        <v>263594962.18487397</v>
      </c>
      <c r="I19" s="8">
        <v>0</v>
      </c>
      <c r="J19" s="8" t="s">
        <v>20</v>
      </c>
      <c r="K19" s="7" t="s">
        <v>21</v>
      </c>
      <c r="L19" s="8">
        <v>1</v>
      </c>
      <c r="N19" t="s">
        <v>22</v>
      </c>
      <c r="O19" t="s">
        <v>23</v>
      </c>
      <c r="R19" t="str">
        <f t="shared" si="1"/>
        <v xml:space="preserve"> Compras de serviciosCOCA COLA DE CHILE S.A.</v>
      </c>
      <c r="S19">
        <f>+COUNTIF(R:R,R19)</f>
        <v>1</v>
      </c>
    </row>
    <row r="20" spans="1:19" ht="20.100000000000001" customHeight="1" x14ac:dyDescent="0.35">
      <c r="A20" s="5" t="str">
        <f t="shared" si="0"/>
        <v>siSobre UF 1,000 Venta de serviciosCOCA COLA DE CHILE S.A.</v>
      </c>
      <c r="B20" s="6" t="s">
        <v>12</v>
      </c>
      <c r="C20" s="6" t="s">
        <v>15</v>
      </c>
      <c r="D20" s="6" t="s">
        <v>38</v>
      </c>
      <c r="E20" s="6" t="s">
        <v>30</v>
      </c>
      <c r="F20" s="7" t="s">
        <v>31</v>
      </c>
      <c r="G20" s="6" t="s">
        <v>32</v>
      </c>
      <c r="H20" s="8">
        <v>211878916.8067227</v>
      </c>
      <c r="I20" s="8">
        <v>0</v>
      </c>
      <c r="J20" s="8" t="s">
        <v>20</v>
      </c>
      <c r="K20" s="7" t="s">
        <v>21</v>
      </c>
      <c r="L20" s="8">
        <v>2</v>
      </c>
      <c r="N20" t="s">
        <v>22</v>
      </c>
      <c r="O20" t="s">
        <v>23</v>
      </c>
      <c r="R20" t="str">
        <f t="shared" si="1"/>
        <v xml:space="preserve"> Venta de serviciosCOCA COLA DE CHILE S.A.</v>
      </c>
      <c r="S20">
        <f>+COUNTIF(R:R,R20)</f>
        <v>1</v>
      </c>
    </row>
    <row r="21" spans="1:19" ht="20.100000000000001" customHeight="1" x14ac:dyDescent="0.35">
      <c r="A21" s="5" t="str">
        <f t="shared" si="0"/>
        <v>siSobre UF 1,000 Venta de producto terminadoCOCA COLA DE CHILE S.A.</v>
      </c>
      <c r="B21" s="6" t="s">
        <v>12</v>
      </c>
      <c r="C21" s="6" t="s">
        <v>15</v>
      </c>
      <c r="D21" s="6" t="s">
        <v>76</v>
      </c>
      <c r="E21" s="6" t="s">
        <v>30</v>
      </c>
      <c r="F21" s="7" t="s">
        <v>31</v>
      </c>
      <c r="G21" s="6" t="s">
        <v>32</v>
      </c>
      <c r="H21" s="8">
        <v>182409170.54263556</v>
      </c>
      <c r="I21" s="8">
        <v>0</v>
      </c>
      <c r="J21" s="8">
        <v>2331.4055539702922</v>
      </c>
      <c r="K21" s="7" t="s">
        <v>21</v>
      </c>
      <c r="L21" s="8">
        <v>294</v>
      </c>
      <c r="N21" t="s">
        <v>22</v>
      </c>
      <c r="O21" t="s">
        <v>23</v>
      </c>
      <c r="R21" t="str">
        <f t="shared" si="1"/>
        <v xml:space="preserve"> Venta de producto terminadoCOCA COLA DE CHILE S.A.</v>
      </c>
      <c r="S21">
        <f>+COUNTIF(R:R,R21)</f>
        <v>1</v>
      </c>
    </row>
    <row r="22" spans="1:19" ht="20.100000000000001" customHeight="1" x14ac:dyDescent="0.35">
      <c r="A22" s="5" t="str">
        <f t="shared" si="0"/>
        <v>siSobre UF 1,000 Operaciones celebradas en el marco de cuentas corrientes mercantilesCOCA-COLA DEL VALLE NEW VENTURES S.A.</v>
      </c>
      <c r="B22" s="6" t="s">
        <v>12</v>
      </c>
      <c r="C22" s="6" t="s">
        <v>15</v>
      </c>
      <c r="D22" s="6" t="s">
        <v>16</v>
      </c>
      <c r="E22" s="6" t="s">
        <v>35</v>
      </c>
      <c r="F22" s="7" t="s">
        <v>36</v>
      </c>
      <c r="G22" s="6" t="s">
        <v>37</v>
      </c>
      <c r="H22" s="8">
        <v>62362593</v>
      </c>
      <c r="I22" s="8">
        <v>0</v>
      </c>
      <c r="J22" s="8" t="s">
        <v>20</v>
      </c>
      <c r="K22" s="7" t="s">
        <v>21</v>
      </c>
      <c r="L22" s="8">
        <v>1</v>
      </c>
      <c r="N22" t="s">
        <v>22</v>
      </c>
      <c r="O22" t="s">
        <v>23</v>
      </c>
      <c r="R22" t="str">
        <f t="shared" si="1"/>
        <v xml:space="preserve"> Operaciones celebradas en el marco de cuentas corrientes mercantilesCOCA-COLA DEL VALLE NEW VENTURES S.A.</v>
      </c>
      <c r="S22">
        <f>+COUNTIF(R:R,R22)</f>
        <v>1</v>
      </c>
    </row>
    <row r="23" spans="1:19" ht="20.100000000000001" customHeight="1" x14ac:dyDescent="0.35">
      <c r="A23" s="5" t="str">
        <f t="shared" si="0"/>
        <v>siSobre UF 1,000 Venta de serviciosCOCA-COLA DEL VALLE NEW VENTURES S.A.</v>
      </c>
      <c r="B23" s="6" t="s">
        <v>12</v>
      </c>
      <c r="C23" s="6" t="s">
        <v>15</v>
      </c>
      <c r="D23" s="6" t="s">
        <v>38</v>
      </c>
      <c r="E23" s="6" t="s">
        <v>35</v>
      </c>
      <c r="F23" s="7" t="s">
        <v>36</v>
      </c>
      <c r="G23" s="6" t="s">
        <v>37</v>
      </c>
      <c r="H23" s="8">
        <v>40865859.016806722</v>
      </c>
      <c r="I23" s="8">
        <v>0</v>
      </c>
      <c r="J23" s="8" t="s">
        <v>20</v>
      </c>
      <c r="K23" s="7" t="s">
        <v>21</v>
      </c>
      <c r="L23" s="8">
        <v>8</v>
      </c>
      <c r="N23" t="s">
        <v>22</v>
      </c>
      <c r="O23" t="s">
        <v>23</v>
      </c>
      <c r="R23" t="str">
        <f t="shared" si="1"/>
        <v xml:space="preserve"> Venta de serviciosCOCA-COLA DEL VALLE NEW VENTURES S.A.</v>
      </c>
      <c r="S23">
        <f>+COUNTIF(R:R,R23)</f>
        <v>1</v>
      </c>
    </row>
    <row r="24" spans="1:19" ht="20.100000000000001" customHeight="1" x14ac:dyDescent="0.35">
      <c r="A24" s="5" t="str">
        <f t="shared" si="0"/>
        <v>siSobre UF 1,000 Venta de producto terminadoCoca-Cola Embonor S.A.</v>
      </c>
      <c r="B24" s="6" t="s">
        <v>12</v>
      </c>
      <c r="C24" s="6" t="s">
        <v>15</v>
      </c>
      <c r="D24" s="6" t="s">
        <v>76</v>
      </c>
      <c r="E24" s="6" t="s">
        <v>39</v>
      </c>
      <c r="F24" s="7" t="s">
        <v>40</v>
      </c>
      <c r="G24" s="6" t="s">
        <v>19</v>
      </c>
      <c r="H24" s="8">
        <v>1875288568</v>
      </c>
      <c r="I24" s="8">
        <v>0</v>
      </c>
      <c r="J24" s="8">
        <v>2482.140094355148</v>
      </c>
      <c r="K24" s="7" t="s">
        <v>21</v>
      </c>
      <c r="L24" s="8">
        <v>249</v>
      </c>
      <c r="N24" t="s">
        <v>22</v>
      </c>
      <c r="O24" t="s">
        <v>23</v>
      </c>
      <c r="R24" t="str">
        <f t="shared" si="1"/>
        <v xml:space="preserve"> Venta de producto terminadoCoca-Cola Embonor S.A.</v>
      </c>
      <c r="S24">
        <f>+COUNTIF(R:R,R24)</f>
        <v>1</v>
      </c>
    </row>
    <row r="25" spans="1:19" ht="20.100000000000001" customHeight="1" x14ac:dyDescent="0.35">
      <c r="A25" s="5" t="str">
        <f t="shared" si="0"/>
        <v>siSobre UF 1,000 Venta de serviciosCOMERCIALIZADORA NOVAVERDE S.A.</v>
      </c>
      <c r="B25" s="6" t="s">
        <v>12</v>
      </c>
      <c r="C25" s="6" t="s">
        <v>15</v>
      </c>
      <c r="D25" s="6" t="s">
        <v>38</v>
      </c>
      <c r="E25" s="6" t="s">
        <v>41</v>
      </c>
      <c r="F25" s="7" t="s">
        <v>42</v>
      </c>
      <c r="G25" s="6" t="s">
        <v>37</v>
      </c>
      <c r="H25" s="8">
        <v>2366590344.5378151</v>
      </c>
      <c r="I25" s="8">
        <v>0</v>
      </c>
      <c r="J25" s="8" t="s">
        <v>20</v>
      </c>
      <c r="K25" s="7" t="s">
        <v>21</v>
      </c>
      <c r="L25" s="8">
        <v>191</v>
      </c>
      <c r="N25" t="s">
        <v>22</v>
      </c>
      <c r="O25" t="s">
        <v>23</v>
      </c>
      <c r="R25" t="str">
        <f t="shared" si="1"/>
        <v xml:space="preserve"> Venta de serviciosCOMERCIALIZADORA NOVAVERDE S.A.</v>
      </c>
      <c r="S25">
        <f>+COUNTIF(R:R,R25)</f>
        <v>1</v>
      </c>
    </row>
    <row r="26" spans="1:19" ht="20.100000000000001" customHeight="1" x14ac:dyDescent="0.35">
      <c r="A26" s="5" t="str">
        <f t="shared" si="0"/>
        <v>siSobre UF 1,000 Compra producto terminadoCOMERCIALIZADORA NOVAVERDE S.A.</v>
      </c>
      <c r="B26" s="6" t="s">
        <v>12</v>
      </c>
      <c r="C26" s="6" t="s">
        <v>15</v>
      </c>
      <c r="D26" s="6" t="s">
        <v>26</v>
      </c>
      <c r="E26" s="6" t="s">
        <v>41</v>
      </c>
      <c r="F26" s="7" t="s">
        <v>42</v>
      </c>
      <c r="G26" s="6" t="s">
        <v>37</v>
      </c>
      <c r="H26" s="8">
        <v>12484819172.951017</v>
      </c>
      <c r="I26" s="8">
        <v>0</v>
      </c>
      <c r="J26" s="8">
        <v>11304.712281459542</v>
      </c>
      <c r="K26" s="7" t="s">
        <v>21</v>
      </c>
      <c r="L26" s="8">
        <v>702</v>
      </c>
      <c r="N26" t="s">
        <v>22</v>
      </c>
      <c r="O26" t="s">
        <v>23</v>
      </c>
      <c r="R26" t="str">
        <f t="shared" si="1"/>
        <v xml:space="preserve"> Compra producto terminadoCOMERCIALIZADORA NOVAVERDE S.A.</v>
      </c>
      <c r="S26">
        <f>+COUNTIF(R:R,R26)</f>
        <v>1</v>
      </c>
    </row>
    <row r="27" spans="1:19" ht="20.100000000000001" customHeight="1" x14ac:dyDescent="0.35">
      <c r="A27" s="5" t="str">
        <f t="shared" si="0"/>
        <v>siSobre UF 1,000 Compras de serviciosCOMERCIALIZADORA NOVAVERDE S.A.</v>
      </c>
      <c r="B27" s="6" t="s">
        <v>12</v>
      </c>
      <c r="C27" s="6" t="s">
        <v>15</v>
      </c>
      <c r="D27" s="6" t="s">
        <v>34</v>
      </c>
      <c r="E27" s="6" t="s">
        <v>41</v>
      </c>
      <c r="F27" s="7" t="s">
        <v>42</v>
      </c>
      <c r="G27" s="6" t="s">
        <v>37</v>
      </c>
      <c r="H27" s="8">
        <v>298773210.92436975</v>
      </c>
      <c r="I27" s="8">
        <v>0</v>
      </c>
      <c r="J27" s="8" t="s">
        <v>20</v>
      </c>
      <c r="K27" s="7" t="s">
        <v>21</v>
      </c>
      <c r="L27" s="8">
        <v>4</v>
      </c>
      <c r="N27" t="s">
        <v>22</v>
      </c>
      <c r="O27" t="s">
        <v>23</v>
      </c>
      <c r="R27" t="str">
        <f t="shared" si="1"/>
        <v xml:space="preserve"> Compras de serviciosCOMERCIALIZADORA NOVAVERDE S.A.</v>
      </c>
      <c r="S27">
        <f>+COUNTIF(R:R,R27)</f>
        <v>1</v>
      </c>
    </row>
    <row r="28" spans="1:19" ht="20.100000000000001" customHeight="1" x14ac:dyDescent="0.35">
      <c r="A28" s="5" t="str">
        <f t="shared" si="0"/>
        <v>siSobre UF 1,000 Adquisición de arrendamientoEMBOTELLADORA ANDINA CHILE S.A.</v>
      </c>
      <c r="B28" s="6" t="s">
        <v>12</v>
      </c>
      <c r="C28" s="6" t="s">
        <v>15</v>
      </c>
      <c r="D28" s="6" t="s">
        <v>43</v>
      </c>
      <c r="E28" s="6" t="s">
        <v>44</v>
      </c>
      <c r="F28" s="7" t="s">
        <v>45</v>
      </c>
      <c r="G28" s="6" t="s">
        <v>19</v>
      </c>
      <c r="H28" s="8">
        <v>4934380813</v>
      </c>
      <c r="I28" s="8">
        <v>0</v>
      </c>
      <c r="J28" s="8" t="s">
        <v>20</v>
      </c>
      <c r="K28" s="7" t="s">
        <v>21</v>
      </c>
      <c r="L28" s="8">
        <v>6</v>
      </c>
      <c r="N28" t="s">
        <v>22</v>
      </c>
      <c r="O28" t="s">
        <v>23</v>
      </c>
      <c r="R28" t="str">
        <f t="shared" si="1"/>
        <v xml:space="preserve"> Adquisición de arrendamientoEMBOTELLADORA ANDINA CHILE S.A.</v>
      </c>
      <c r="S28">
        <f>+COUNTIF(R:R,R28)</f>
        <v>1</v>
      </c>
    </row>
    <row r="29" spans="1:19" ht="20.100000000000001" customHeight="1" x14ac:dyDescent="0.35">
      <c r="A29" s="5" t="str">
        <f t="shared" si="0"/>
        <v>siSobre UF 1,000 Operaciones celebradas en el marco de cuentas corrientes mercantilesEMBOTELLADORA ANDINA CHILE S.A.</v>
      </c>
      <c r="B29" s="6" t="s">
        <v>12</v>
      </c>
      <c r="C29" s="6" t="s">
        <v>15</v>
      </c>
      <c r="D29" s="6" t="s">
        <v>16</v>
      </c>
      <c r="E29" s="6" t="s">
        <v>44</v>
      </c>
      <c r="F29" s="7" t="s">
        <v>45</v>
      </c>
      <c r="G29" s="6" t="s">
        <v>19</v>
      </c>
      <c r="H29" s="8">
        <v>223928620900</v>
      </c>
      <c r="I29" s="8">
        <v>0</v>
      </c>
      <c r="J29" s="8" t="s">
        <v>20</v>
      </c>
      <c r="K29" s="7" t="s">
        <v>21</v>
      </c>
      <c r="L29" s="8">
        <v>18</v>
      </c>
      <c r="N29" t="s">
        <v>22</v>
      </c>
      <c r="O29" t="s">
        <v>23</v>
      </c>
      <c r="R29" t="str">
        <f t="shared" si="1"/>
        <v xml:space="preserve"> Operaciones celebradas en el marco de cuentas corrientes mercantilesEMBOTELLADORA ANDINA CHILE S.A.</v>
      </c>
      <c r="S29">
        <f>+COUNTIF(R:R,R29)</f>
        <v>1</v>
      </c>
    </row>
    <row r="30" spans="1:19" ht="20.100000000000001" customHeight="1" x14ac:dyDescent="0.35">
      <c r="A30" s="5" t="str">
        <f t="shared" si="0"/>
        <v>siSobre UF 1,000 Compra producto terminadoEMBOTELLADORA DEL ATLANTICO</v>
      </c>
      <c r="B30" s="6" t="s">
        <v>12</v>
      </c>
      <c r="C30" s="6" t="s">
        <v>15</v>
      </c>
      <c r="D30" s="6" t="s">
        <v>26</v>
      </c>
      <c r="E30" s="6" t="s">
        <v>46</v>
      </c>
      <c r="F30" s="7" t="s">
        <v>47</v>
      </c>
      <c r="G30" s="6" t="s">
        <v>19</v>
      </c>
      <c r="H30" s="8">
        <v>73929391</v>
      </c>
      <c r="I30" s="8">
        <v>0</v>
      </c>
      <c r="J30" s="8">
        <v>3360.8851661590215</v>
      </c>
      <c r="K30" s="7" t="s">
        <v>21</v>
      </c>
      <c r="L30" s="8">
        <v>10</v>
      </c>
      <c r="N30" t="s">
        <v>22</v>
      </c>
      <c r="O30" t="s">
        <v>23</v>
      </c>
      <c r="R30" t="str">
        <f t="shared" si="1"/>
        <v xml:space="preserve"> Compra producto terminadoEMBOTELLADORA DEL ATLANTICO</v>
      </c>
      <c r="S30">
        <f>+COUNTIF(R:R,R30)</f>
        <v>1</v>
      </c>
    </row>
    <row r="31" spans="1:19" ht="20.100000000000001" customHeight="1" x14ac:dyDescent="0.35">
      <c r="A31" s="5" t="str">
        <f t="shared" si="0"/>
        <v>siSobre UF 1,000 Venta de serviciosEMBOTELLADORA DEL ATLANTICO</v>
      </c>
      <c r="B31" s="6" t="s">
        <v>12</v>
      </c>
      <c r="C31" s="6" t="s">
        <v>15</v>
      </c>
      <c r="D31" s="6" t="s">
        <v>38</v>
      </c>
      <c r="E31" s="6" t="s">
        <v>46</v>
      </c>
      <c r="F31" s="7" t="s">
        <v>47</v>
      </c>
      <c r="G31" s="6" t="s">
        <v>19</v>
      </c>
      <c r="H31" s="8">
        <v>1817145137</v>
      </c>
      <c r="I31" s="8">
        <v>0</v>
      </c>
      <c r="J31" s="8" t="s">
        <v>20</v>
      </c>
      <c r="K31" s="7" t="s">
        <v>21</v>
      </c>
      <c r="L31" s="8">
        <v>5</v>
      </c>
      <c r="N31" t="s">
        <v>22</v>
      </c>
      <c r="O31" t="s">
        <v>23</v>
      </c>
      <c r="R31" t="str">
        <f t="shared" si="1"/>
        <v xml:space="preserve"> Venta de serviciosEMBOTELLADORA DEL ATLANTICO</v>
      </c>
      <c r="S31">
        <f>+COUNTIF(R:R,R31)</f>
        <v>1</v>
      </c>
    </row>
    <row r="32" spans="1:19" ht="20.100000000000001" customHeight="1" x14ac:dyDescent="0.35">
      <c r="A32" s="5" t="str">
        <f t="shared" si="0"/>
        <v>siSobre UF 1,000 Compra producto terminadoENVASES CENTRAL S.A.</v>
      </c>
      <c r="B32" s="6" t="s">
        <v>12</v>
      </c>
      <c r="C32" s="6" t="s">
        <v>15</v>
      </c>
      <c r="D32" s="6" t="s">
        <v>26</v>
      </c>
      <c r="E32" s="6" t="s">
        <v>48</v>
      </c>
      <c r="F32" s="7" t="s">
        <v>49</v>
      </c>
      <c r="G32" s="6" t="s">
        <v>37</v>
      </c>
      <c r="H32" s="8">
        <v>28082734322</v>
      </c>
      <c r="I32" s="8">
        <v>0</v>
      </c>
      <c r="J32" s="8">
        <v>2988.5</v>
      </c>
      <c r="K32" s="7" t="s">
        <v>21</v>
      </c>
      <c r="L32" s="8">
        <v>10799</v>
      </c>
      <c r="N32" t="s">
        <v>22</v>
      </c>
      <c r="O32" t="s">
        <v>23</v>
      </c>
      <c r="R32" t="str">
        <f t="shared" si="1"/>
        <v xml:space="preserve"> Compra producto terminadoENVASES CENTRAL S.A.</v>
      </c>
      <c r="S32">
        <f>+COUNTIF(R:R,R32)</f>
        <v>1</v>
      </c>
    </row>
    <row r="33" spans="1:19" ht="20.100000000000001" customHeight="1" x14ac:dyDescent="0.35">
      <c r="A33" s="5" t="str">
        <f t="shared" si="0"/>
        <v>siSobre UF 1,000 Venta de insumosENVASES CENTRAL S.A.</v>
      </c>
      <c r="B33" s="6" t="s">
        <v>12</v>
      </c>
      <c r="C33" s="6" t="s">
        <v>15</v>
      </c>
      <c r="D33" s="6" t="s">
        <v>50</v>
      </c>
      <c r="E33" s="6" t="s">
        <v>48</v>
      </c>
      <c r="F33" s="7" t="s">
        <v>49</v>
      </c>
      <c r="G33" s="6" t="s">
        <v>37</v>
      </c>
      <c r="H33" s="8">
        <v>3642037745.3613467</v>
      </c>
      <c r="I33" s="8">
        <v>0</v>
      </c>
      <c r="J33" s="8">
        <v>811.37828067590726</v>
      </c>
      <c r="K33" s="7" t="s">
        <v>21</v>
      </c>
      <c r="L33" s="8">
        <v>237</v>
      </c>
      <c r="N33" t="s">
        <v>22</v>
      </c>
      <c r="O33" t="s">
        <v>23</v>
      </c>
      <c r="R33" t="str">
        <f t="shared" si="1"/>
        <v xml:space="preserve"> Venta de insumosENVASES CENTRAL S.A.</v>
      </c>
      <c r="S33">
        <f>+COUNTIF(R:R,R33)</f>
        <v>1</v>
      </c>
    </row>
    <row r="34" spans="1:19" ht="20.100000000000001" customHeight="1" x14ac:dyDescent="0.35">
      <c r="A34" s="5" t="str">
        <f t="shared" si="0"/>
        <v>siSobre UF 1,000 Venta de serviciosENVASES CENTRAL S.A.</v>
      </c>
      <c r="B34" s="6" t="s">
        <v>12</v>
      </c>
      <c r="C34" s="6" t="s">
        <v>15</v>
      </c>
      <c r="D34" s="6" t="s">
        <v>38</v>
      </c>
      <c r="E34" s="6" t="s">
        <v>48</v>
      </c>
      <c r="F34" s="7" t="s">
        <v>49</v>
      </c>
      <c r="G34" s="6" t="s">
        <v>37</v>
      </c>
      <c r="H34" s="8">
        <v>60250830.974789917</v>
      </c>
      <c r="I34" s="8">
        <v>0</v>
      </c>
      <c r="J34" s="8" t="s">
        <v>20</v>
      </c>
      <c r="K34" s="7" t="s">
        <v>21</v>
      </c>
      <c r="L34" s="8">
        <v>8</v>
      </c>
      <c r="N34" t="s">
        <v>22</v>
      </c>
      <c r="O34" t="s">
        <v>23</v>
      </c>
      <c r="R34" t="str">
        <f t="shared" si="1"/>
        <v xml:space="preserve"> Venta de serviciosENVASES CENTRAL S.A.</v>
      </c>
      <c r="S34">
        <f>+COUNTIF(R:R,R34)</f>
        <v>1</v>
      </c>
    </row>
    <row r="35" spans="1:19" ht="20.100000000000001" customHeight="1" x14ac:dyDescent="0.35">
      <c r="A35" s="5" t="str">
        <f t="shared" si="0"/>
        <v>siSobre UF 1,000 Adquisición de insumosENVASES CMF S.A.</v>
      </c>
      <c r="B35" s="6" t="s">
        <v>12</v>
      </c>
      <c r="C35" s="6" t="s">
        <v>15</v>
      </c>
      <c r="D35" s="6" t="s">
        <v>29</v>
      </c>
      <c r="E35" s="6" t="s">
        <v>51</v>
      </c>
      <c r="F35" s="7" t="s">
        <v>52</v>
      </c>
      <c r="G35" s="6" t="s">
        <v>37</v>
      </c>
      <c r="H35" s="8">
        <v>22196418732</v>
      </c>
      <c r="I35" s="8">
        <v>0</v>
      </c>
      <c r="J35" s="8">
        <v>8255.5</v>
      </c>
      <c r="K35" s="7" t="s">
        <v>21</v>
      </c>
      <c r="L35" s="8">
        <v>5641</v>
      </c>
      <c r="N35" t="s">
        <v>22</v>
      </c>
      <c r="O35" t="s">
        <v>23</v>
      </c>
      <c r="R35" t="str">
        <f t="shared" si="1"/>
        <v xml:space="preserve"> Adquisición de insumosENVASES CMF S.A.</v>
      </c>
      <c r="S35">
        <f>+COUNTIF(R:R,R35)</f>
        <v>1</v>
      </c>
    </row>
    <row r="36" spans="1:19" ht="20.100000000000001" customHeight="1" x14ac:dyDescent="0.35">
      <c r="A36" s="5" t="str">
        <f t="shared" si="0"/>
        <v>siSobre UF 1,000 Compras de serviciosENVASES CMF S.A.</v>
      </c>
      <c r="B36" s="6" t="s">
        <v>12</v>
      </c>
      <c r="C36" s="6" t="s">
        <v>15</v>
      </c>
      <c r="D36" s="6" t="s">
        <v>34</v>
      </c>
      <c r="E36" s="6" t="s">
        <v>51</v>
      </c>
      <c r="F36" s="7" t="s">
        <v>52</v>
      </c>
      <c r="G36" s="6" t="s">
        <v>37</v>
      </c>
      <c r="H36" s="8">
        <v>1053791854</v>
      </c>
      <c r="I36" s="8">
        <v>0</v>
      </c>
      <c r="J36" s="8" t="s">
        <v>20</v>
      </c>
      <c r="K36" s="7" t="s">
        <v>21</v>
      </c>
      <c r="L36" s="8">
        <v>17</v>
      </c>
      <c r="N36" t="s">
        <v>22</v>
      </c>
      <c r="O36" t="s">
        <v>23</v>
      </c>
      <c r="R36" t="str">
        <f t="shared" si="1"/>
        <v xml:space="preserve"> Compras de serviciosENVASES CMF S.A.</v>
      </c>
      <c r="S36">
        <f>+COUNTIF(R:R,R36)</f>
        <v>1</v>
      </c>
    </row>
    <row r="37" spans="1:19" ht="20.100000000000001" customHeight="1" x14ac:dyDescent="0.35">
      <c r="A37" s="5" t="str">
        <f t="shared" si="0"/>
        <v>siSobre UF 1,000 Venta de insumosENVASES CMF S.A.</v>
      </c>
      <c r="B37" s="6" t="s">
        <v>12</v>
      </c>
      <c r="C37" s="6" t="s">
        <v>15</v>
      </c>
      <c r="D37" s="6" t="s">
        <v>50</v>
      </c>
      <c r="E37" s="6" t="s">
        <v>51</v>
      </c>
      <c r="F37" s="7" t="s">
        <v>52</v>
      </c>
      <c r="G37" s="6" t="s">
        <v>37</v>
      </c>
      <c r="H37" s="8">
        <v>5511555839.0840321</v>
      </c>
      <c r="I37" s="8">
        <v>0</v>
      </c>
      <c r="J37" s="8">
        <v>19507.584358286193</v>
      </c>
      <c r="K37" s="7" t="s">
        <v>21</v>
      </c>
      <c r="L37" s="8">
        <v>353</v>
      </c>
      <c r="N37" t="s">
        <v>22</v>
      </c>
      <c r="O37" t="s">
        <v>23</v>
      </c>
      <c r="R37" t="str">
        <f t="shared" si="1"/>
        <v xml:space="preserve"> Venta de insumosENVASES CMF S.A.</v>
      </c>
      <c r="S37">
        <f>+COUNTIF(R:R,R37)</f>
        <v>1</v>
      </c>
    </row>
    <row r="38" spans="1:19" ht="20.100000000000001" customHeight="1" x14ac:dyDescent="0.35">
      <c r="A38" s="5" t="str">
        <f t="shared" si="0"/>
        <v>siSobre UF 1,000 Adquisición de bienesMONSTER ENERGY COMPANY - CHILE - LI</v>
      </c>
      <c r="B38" s="6" t="s">
        <v>12</v>
      </c>
      <c r="C38" s="6" t="s">
        <v>15</v>
      </c>
      <c r="D38" s="6" t="s">
        <v>53</v>
      </c>
      <c r="E38" s="6" t="s">
        <v>54</v>
      </c>
      <c r="F38" s="7" t="s">
        <v>55</v>
      </c>
      <c r="G38" s="6" t="s">
        <v>37</v>
      </c>
      <c r="H38" s="8">
        <v>500381182.35294122</v>
      </c>
      <c r="I38" s="8">
        <v>0</v>
      </c>
      <c r="J38" s="8">
        <v>630203.00044451037</v>
      </c>
      <c r="K38" s="7" t="s">
        <v>21</v>
      </c>
      <c r="L38" s="8">
        <v>1</v>
      </c>
      <c r="N38" t="s">
        <v>22</v>
      </c>
      <c r="O38" t="s">
        <v>23</v>
      </c>
      <c r="R38" t="str">
        <f t="shared" si="1"/>
        <v xml:space="preserve"> Adquisición de bienesMONSTER ENERGY COMPANY - CHILE - LI</v>
      </c>
      <c r="S38">
        <f>+COUNTIF(R:R,R38)</f>
        <v>1</v>
      </c>
    </row>
    <row r="39" spans="1:19" ht="20.100000000000001" customHeight="1" x14ac:dyDescent="0.35">
      <c r="A39" s="5" t="str">
        <f t="shared" si="0"/>
        <v>siSobre UF 1,000 Compra producto terminadoMONSTER ENERGY COMPANY - CHILE - LI</v>
      </c>
      <c r="B39" s="6" t="s">
        <v>12</v>
      </c>
      <c r="C39" s="6" t="s">
        <v>15</v>
      </c>
      <c r="D39" s="6" t="s">
        <v>26</v>
      </c>
      <c r="E39" s="6" t="s">
        <v>54</v>
      </c>
      <c r="F39" s="7" t="s">
        <v>55</v>
      </c>
      <c r="G39" s="6" t="s">
        <v>37</v>
      </c>
      <c r="H39" s="8">
        <v>19916250061.790077</v>
      </c>
      <c r="I39" s="8">
        <v>0</v>
      </c>
      <c r="J39" s="8">
        <v>4043.9113734559141</v>
      </c>
      <c r="K39" s="7" t="s">
        <v>21</v>
      </c>
      <c r="L39" s="8">
        <v>56</v>
      </c>
      <c r="N39" t="s">
        <v>22</v>
      </c>
      <c r="O39" t="s">
        <v>23</v>
      </c>
      <c r="R39" t="str">
        <f t="shared" si="1"/>
        <v xml:space="preserve"> Compra producto terminadoMONSTER ENERGY COMPANY - CHILE - LI</v>
      </c>
      <c r="S39">
        <f>+COUNTIF(R:R,R39)</f>
        <v>1</v>
      </c>
    </row>
    <row r="40" spans="1:19" ht="20.100000000000001" customHeight="1" x14ac:dyDescent="0.35">
      <c r="A40" s="5" t="str">
        <f t="shared" si="0"/>
        <v>siSobre UF 1,000 Venta de serviciosMONSTER ENERGY COMPANY - CHILE - LI</v>
      </c>
      <c r="B40" s="6" t="s">
        <v>12</v>
      </c>
      <c r="C40" s="6" t="s">
        <v>15</v>
      </c>
      <c r="D40" s="6" t="s">
        <v>38</v>
      </c>
      <c r="E40" s="6" t="s">
        <v>54</v>
      </c>
      <c r="F40" s="7" t="s">
        <v>55</v>
      </c>
      <c r="G40" s="6" t="s">
        <v>37</v>
      </c>
      <c r="H40" s="8">
        <v>1711269018.487395</v>
      </c>
      <c r="I40" s="8">
        <v>0</v>
      </c>
      <c r="J40" s="8" t="s">
        <v>20</v>
      </c>
      <c r="K40" s="7" t="s">
        <v>21</v>
      </c>
      <c r="L40" s="8">
        <v>89</v>
      </c>
      <c r="N40" t="s">
        <v>22</v>
      </c>
      <c r="O40" t="s">
        <v>23</v>
      </c>
      <c r="R40" t="str">
        <f t="shared" si="1"/>
        <v xml:space="preserve"> Venta de serviciosMONSTER ENERGY COMPANY - CHILE - LI</v>
      </c>
      <c r="S40">
        <f>+COUNTIF(R:R,R40)</f>
        <v>1</v>
      </c>
    </row>
    <row r="41" spans="1:19" ht="20.100000000000001" customHeight="1" x14ac:dyDescent="0.35">
      <c r="A41" s="5" t="str">
        <f t="shared" si="0"/>
        <v xml:space="preserve">siSobre UF 1,000 Venta de serviciosPARAGUAY REFRESCOS SA </v>
      </c>
      <c r="B41" s="6" t="s">
        <v>12</v>
      </c>
      <c r="C41" s="6" t="s">
        <v>15</v>
      </c>
      <c r="D41" s="6" t="s">
        <v>38</v>
      </c>
      <c r="E41" s="6" t="s">
        <v>56</v>
      </c>
      <c r="F41" s="7" t="s">
        <v>57</v>
      </c>
      <c r="G41" s="6" t="s">
        <v>19</v>
      </c>
      <c r="H41" s="8">
        <v>1031746629</v>
      </c>
      <c r="I41" s="8">
        <v>0</v>
      </c>
      <c r="J41" s="8" t="s">
        <v>20</v>
      </c>
      <c r="K41" s="7" t="s">
        <v>21</v>
      </c>
      <c r="L41" s="8">
        <v>5</v>
      </c>
      <c r="N41" t="s">
        <v>22</v>
      </c>
      <c r="O41" t="s">
        <v>23</v>
      </c>
      <c r="R41" t="str">
        <f t="shared" si="1"/>
        <v xml:space="preserve"> Venta de serviciosPARAGUAY REFRESCOS SA </v>
      </c>
      <c r="S41">
        <f>+COUNTIF(R:R,R41)</f>
        <v>1</v>
      </c>
    </row>
    <row r="42" spans="1:19" ht="20.100000000000001" customHeight="1" x14ac:dyDescent="0.35">
      <c r="A42" s="5" t="str">
        <f t="shared" si="0"/>
        <v>siSobre UF 1,000 Compras de serviciosRED DE TRANSPORTES COMERCIALES</v>
      </c>
      <c r="B42" s="6" t="s">
        <v>12</v>
      </c>
      <c r="C42" s="6" t="s">
        <v>15</v>
      </c>
      <c r="D42" s="6" t="s">
        <v>34</v>
      </c>
      <c r="E42" s="6" t="s">
        <v>58</v>
      </c>
      <c r="F42" s="7" t="s">
        <v>59</v>
      </c>
      <c r="G42" s="6" t="s">
        <v>19</v>
      </c>
      <c r="H42" s="8">
        <v>4184419015.1260509</v>
      </c>
      <c r="I42" s="8">
        <v>0</v>
      </c>
      <c r="J42" s="8" t="s">
        <v>20</v>
      </c>
      <c r="K42" s="7" t="s">
        <v>21</v>
      </c>
      <c r="L42" s="8">
        <v>31</v>
      </c>
      <c r="N42" t="s">
        <v>22</v>
      </c>
      <c r="O42" t="s">
        <v>23</v>
      </c>
      <c r="R42" t="str">
        <f t="shared" si="1"/>
        <v xml:space="preserve"> Compras de serviciosRED DE TRANSPORTES COMERCIALES</v>
      </c>
      <c r="S42">
        <f>+COUNTIF(R:R,R42)</f>
        <v>1</v>
      </c>
    </row>
    <row r="43" spans="1:19" ht="20.100000000000001" customHeight="1" x14ac:dyDescent="0.35">
      <c r="A43" s="5" t="str">
        <f t="shared" si="0"/>
        <v>siSobre UF 1,000 Adquisición y/o enajenación de bienes y su arrendamientoRED DE TRANSPORTES COMERCIALES</v>
      </c>
      <c r="B43" s="6" t="s">
        <v>12</v>
      </c>
      <c r="C43" s="6" t="s">
        <v>15</v>
      </c>
      <c r="D43" s="6" t="s">
        <v>60</v>
      </c>
      <c r="E43" s="6" t="s">
        <v>58</v>
      </c>
      <c r="F43" s="7" t="s">
        <v>59</v>
      </c>
      <c r="G43" s="6" t="s">
        <v>19</v>
      </c>
      <c r="H43" s="8">
        <v>339271376.94117653</v>
      </c>
      <c r="I43" s="8">
        <v>0</v>
      </c>
      <c r="J43" s="8" t="s">
        <v>20</v>
      </c>
      <c r="K43" s="7" t="s">
        <v>21</v>
      </c>
      <c r="L43" s="8">
        <v>12</v>
      </c>
      <c r="N43" t="s">
        <v>22</v>
      </c>
      <c r="O43" t="s">
        <v>23</v>
      </c>
      <c r="R43" t="str">
        <f t="shared" si="1"/>
        <v xml:space="preserve"> Adquisición y/o enajenación de bienes y su arrendamientoRED DE TRANSPORTES COMERCIALES</v>
      </c>
      <c r="S43">
        <f>+COUNTIF(R:R,R43)</f>
        <v>1</v>
      </c>
    </row>
    <row r="44" spans="1:19" ht="20.100000000000001" customHeight="1" x14ac:dyDescent="0.35">
      <c r="A44" s="5" t="str">
        <f t="shared" si="0"/>
        <v>siSobre UF 1,000 Venta de producto terminadoRED DE TRANSPORTES COMERCIALES</v>
      </c>
      <c r="B44" s="6" t="s">
        <v>12</v>
      </c>
      <c r="C44" s="6" t="s">
        <v>15</v>
      </c>
      <c r="D44" s="6" t="s">
        <v>76</v>
      </c>
      <c r="E44" s="6" t="s">
        <v>58</v>
      </c>
      <c r="F44" s="7" t="s">
        <v>59</v>
      </c>
      <c r="G44" s="6" t="s">
        <v>19</v>
      </c>
      <c r="H44" s="8">
        <v>6506585707</v>
      </c>
      <c r="I44" s="8">
        <v>0</v>
      </c>
      <c r="J44" s="8">
        <v>3067.5380847763672</v>
      </c>
      <c r="K44" s="7" t="s">
        <v>21</v>
      </c>
      <c r="L44" s="8">
        <v>1640</v>
      </c>
      <c r="N44" t="s">
        <v>22</v>
      </c>
      <c r="O44" t="s">
        <v>23</v>
      </c>
      <c r="R44" t="str">
        <f t="shared" si="1"/>
        <v xml:space="preserve"> Venta de producto terminadoRED DE TRANSPORTES COMERCIALES</v>
      </c>
      <c r="S44">
        <f>+COUNTIF(R:R,R44)</f>
        <v>1</v>
      </c>
    </row>
    <row r="45" spans="1:19" ht="20.100000000000001" customHeight="1" x14ac:dyDescent="0.35">
      <c r="A45" s="5" t="str">
        <f t="shared" si="0"/>
        <v>siSobre UF 1,000 Operaciones celebradas en el marco de cuentas corrientes mercantilesRIO DE JANEIRO REFRESCOS</v>
      </c>
      <c r="B45" s="6" t="s">
        <v>12</v>
      </c>
      <c r="C45" s="6" t="s">
        <v>15</v>
      </c>
      <c r="D45" s="6" t="s">
        <v>16</v>
      </c>
      <c r="E45" s="6" t="s">
        <v>61</v>
      </c>
      <c r="F45" s="7" t="s">
        <v>62</v>
      </c>
      <c r="G45" s="6" t="s">
        <v>19</v>
      </c>
      <c r="H45" s="8">
        <v>5764840779</v>
      </c>
      <c r="I45" s="8">
        <v>0</v>
      </c>
      <c r="J45" s="8" t="s">
        <v>20</v>
      </c>
      <c r="K45" s="7" t="s">
        <v>21</v>
      </c>
      <c r="L45" s="8">
        <v>1</v>
      </c>
      <c r="N45" t="s">
        <v>22</v>
      </c>
      <c r="O45" t="s">
        <v>23</v>
      </c>
      <c r="R45" t="str">
        <f t="shared" si="1"/>
        <v xml:space="preserve"> Operaciones celebradas en el marco de cuentas corrientes mercantilesRIO DE JANEIRO REFRESCOS</v>
      </c>
      <c r="S45">
        <f>+COUNTIF(R:R,R45)</f>
        <v>1</v>
      </c>
    </row>
    <row r="46" spans="1:19" ht="20.100000000000001" customHeight="1" x14ac:dyDescent="0.35">
      <c r="A46" s="5" t="str">
        <f t="shared" si="0"/>
        <v>siSobre UF 1,000 Venta de serviciosRIO DE JANEIRO REFRESCOS</v>
      </c>
      <c r="B46" s="6" t="s">
        <v>12</v>
      </c>
      <c r="C46" s="6" t="s">
        <v>15</v>
      </c>
      <c r="D46" s="6" t="s">
        <v>38</v>
      </c>
      <c r="E46" s="6" t="s">
        <v>61</v>
      </c>
      <c r="F46" s="7" t="s">
        <v>62</v>
      </c>
      <c r="G46" s="6" t="s">
        <v>19</v>
      </c>
      <c r="H46" s="8">
        <v>2192917296</v>
      </c>
      <c r="I46" s="8">
        <v>0</v>
      </c>
      <c r="J46" s="8" t="s">
        <v>20</v>
      </c>
      <c r="K46" s="7" t="s">
        <v>21</v>
      </c>
      <c r="L46" s="8">
        <v>7</v>
      </c>
      <c r="N46" t="s">
        <v>22</v>
      </c>
      <c r="O46" t="s">
        <v>23</v>
      </c>
      <c r="R46" t="str">
        <f t="shared" si="1"/>
        <v xml:space="preserve"> Venta de serviciosRIO DE JANEIRO REFRESCOS</v>
      </c>
      <c r="S46">
        <f>+COUNTIF(R:R,R46)</f>
        <v>1</v>
      </c>
    </row>
    <row r="47" spans="1:19" ht="20.100000000000001" customHeight="1" x14ac:dyDescent="0.35">
      <c r="A47" s="5" t="str">
        <f t="shared" si="0"/>
        <v>siSobre UF 1,000 Compras de serviciosSERVICIOS MULTIVENDING LIMITADA</v>
      </c>
      <c r="B47" s="6" t="s">
        <v>12</v>
      </c>
      <c r="C47" s="6" t="s">
        <v>15</v>
      </c>
      <c r="D47" s="6" t="s">
        <v>34</v>
      </c>
      <c r="E47" s="6" t="s">
        <v>63</v>
      </c>
      <c r="F47" s="7" t="s">
        <v>64</v>
      </c>
      <c r="G47" s="6" t="s">
        <v>19</v>
      </c>
      <c r="H47" s="8">
        <v>860426070</v>
      </c>
      <c r="I47" s="8">
        <v>0</v>
      </c>
      <c r="J47" s="8" t="s">
        <v>20</v>
      </c>
      <c r="K47" s="7" t="s">
        <v>21</v>
      </c>
      <c r="L47" s="8">
        <v>8</v>
      </c>
      <c r="N47" t="s">
        <v>22</v>
      </c>
      <c r="O47" t="s">
        <v>23</v>
      </c>
      <c r="R47" t="str">
        <f t="shared" si="1"/>
        <v xml:space="preserve"> Compras de serviciosSERVICIOS MULTIVENDING LIMITADA</v>
      </c>
      <c r="S47">
        <f>+COUNTIF(R:R,R47)</f>
        <v>1</v>
      </c>
    </row>
    <row r="48" spans="1:19" ht="20.100000000000001" customHeight="1" x14ac:dyDescent="0.35">
      <c r="A48" s="5" t="str">
        <f t="shared" si="0"/>
        <v>siSobre UF 1,000 Operaciones celebradas en el marco de cuentas corrientes mercantilesSERVICIOS MULTIVENDING LIMITADA</v>
      </c>
      <c r="B48" s="6" t="s">
        <v>12</v>
      </c>
      <c r="C48" s="6" t="s">
        <v>15</v>
      </c>
      <c r="D48" s="6" t="s">
        <v>16</v>
      </c>
      <c r="E48" s="6" t="s">
        <v>63</v>
      </c>
      <c r="F48" s="7" t="s">
        <v>64</v>
      </c>
      <c r="G48" s="6" t="s">
        <v>19</v>
      </c>
      <c r="H48" s="8">
        <v>871789011</v>
      </c>
      <c r="I48" s="8">
        <v>0</v>
      </c>
      <c r="J48" s="8" t="s">
        <v>20</v>
      </c>
      <c r="K48" s="7" t="s">
        <v>21</v>
      </c>
      <c r="L48" s="8">
        <v>13</v>
      </c>
      <c r="N48" t="s">
        <v>22</v>
      </c>
      <c r="O48" t="s">
        <v>23</v>
      </c>
      <c r="R48" t="str">
        <f t="shared" si="1"/>
        <v xml:space="preserve"> Operaciones celebradas en el marco de cuentas corrientes mercantilesSERVICIOS MULTIVENDING LIMITADA</v>
      </c>
      <c r="S48">
        <f>+COUNTIF(R:R,R48)</f>
        <v>1</v>
      </c>
    </row>
    <row r="49" spans="1:19" ht="20.100000000000001" customHeight="1" x14ac:dyDescent="0.35">
      <c r="A49" s="5" t="str">
        <f t="shared" si="0"/>
        <v>siSobre UF 1,000 Venta de producto terminadoSERVICIOS MULTIVENDING LIMITADA</v>
      </c>
      <c r="B49" s="6" t="s">
        <v>12</v>
      </c>
      <c r="C49" s="6" t="s">
        <v>15</v>
      </c>
      <c r="D49" s="6" t="s">
        <v>76</v>
      </c>
      <c r="E49" s="6" t="s">
        <v>63</v>
      </c>
      <c r="F49" s="7" t="s">
        <v>64</v>
      </c>
      <c r="G49" s="6" t="s">
        <v>19</v>
      </c>
      <c r="H49" s="8">
        <v>2594318175</v>
      </c>
      <c r="I49" s="8">
        <v>0</v>
      </c>
      <c r="J49" s="8">
        <v>2979.149857893377</v>
      </c>
      <c r="K49" s="7" t="s">
        <v>21</v>
      </c>
      <c r="L49" s="8">
        <v>241</v>
      </c>
      <c r="N49" t="s">
        <v>22</v>
      </c>
      <c r="O49" t="s">
        <v>23</v>
      </c>
      <c r="R49" t="str">
        <f t="shared" si="1"/>
        <v xml:space="preserve"> Venta de producto terminadoSERVICIOS MULTIVENDING LIMITADA</v>
      </c>
      <c r="S49">
        <f>+COUNTIF(R:R,R49)</f>
        <v>1</v>
      </c>
    </row>
    <row r="50" spans="1:19" ht="20.100000000000001" customHeight="1" x14ac:dyDescent="0.35">
      <c r="A50" s="5" t="str">
        <f t="shared" si="0"/>
        <v>siSobre UF 1,000 Venta de serviciosSERVICIOS MULTIVENDING LIMITADA</v>
      </c>
      <c r="B50" s="6" t="s">
        <v>12</v>
      </c>
      <c r="C50" s="6" t="s">
        <v>15</v>
      </c>
      <c r="D50" s="6" t="s">
        <v>38</v>
      </c>
      <c r="E50" s="6" t="s">
        <v>63</v>
      </c>
      <c r="F50" s="7" t="s">
        <v>64</v>
      </c>
      <c r="G50" s="6" t="s">
        <v>19</v>
      </c>
      <c r="H50" s="8">
        <v>54134973.529411763</v>
      </c>
      <c r="I50" s="8">
        <v>0</v>
      </c>
      <c r="J50" s="8" t="s">
        <v>20</v>
      </c>
      <c r="K50" s="7" t="s">
        <v>21</v>
      </c>
      <c r="L50" s="8">
        <v>6</v>
      </c>
      <c r="N50" t="s">
        <v>22</v>
      </c>
      <c r="O50" t="s">
        <v>23</v>
      </c>
      <c r="R50" t="str">
        <f t="shared" si="1"/>
        <v xml:space="preserve"> Venta de serviciosSERVICIOS MULTIVENDING LIMITADA</v>
      </c>
      <c r="S50">
        <f>+COUNTIF(R:R,R50)</f>
        <v>1</v>
      </c>
    </row>
    <row r="51" spans="1:19" ht="20.100000000000001" customHeight="1" x14ac:dyDescent="0.35">
      <c r="A51" s="5" t="str">
        <f t="shared" si="0"/>
        <v>siSobre UF 1,000 Compra producto terminadoTHE COCA COLA EXPORT CORPORATION  PANAMÁ</v>
      </c>
      <c r="B51" s="6" t="s">
        <v>12</v>
      </c>
      <c r="C51" s="6" t="s">
        <v>15</v>
      </c>
      <c r="D51" s="6" t="s">
        <v>26</v>
      </c>
      <c r="E51" s="6" t="s">
        <v>65</v>
      </c>
      <c r="F51" s="7">
        <v>2122650212</v>
      </c>
      <c r="G51" s="6" t="s">
        <v>37</v>
      </c>
      <c r="H51" s="8">
        <v>1298545432</v>
      </c>
      <c r="I51" s="8">
        <v>0</v>
      </c>
      <c r="J51" s="8">
        <v>3866.1913824314024</v>
      </c>
      <c r="K51" s="7" t="s">
        <v>21</v>
      </c>
      <c r="L51" s="8">
        <v>11</v>
      </c>
      <c r="N51" t="s">
        <v>22</v>
      </c>
      <c r="O51" t="s">
        <v>23</v>
      </c>
      <c r="R51" t="str">
        <f t="shared" si="1"/>
        <v xml:space="preserve"> Compra producto terminadoTHE COCA COLA EXPORT CORPORATION  PANAMÁ</v>
      </c>
      <c r="S51">
        <f>+COUNTIF(R:R,R51)</f>
        <v>1</v>
      </c>
    </row>
    <row r="52" spans="1:19" ht="20.100000000000001" customHeight="1" x14ac:dyDescent="0.35">
      <c r="A52" s="5" t="str">
        <f t="shared" si="0"/>
        <v>siSobre UF 1,000 Compras de serviciosTRANSPORTES ANDINA REFRESCOS LIMITADA</v>
      </c>
      <c r="B52" s="6" t="s">
        <v>12</v>
      </c>
      <c r="C52" s="6" t="s">
        <v>15</v>
      </c>
      <c r="D52" s="6" t="s">
        <v>34</v>
      </c>
      <c r="E52" s="6" t="s">
        <v>66</v>
      </c>
      <c r="F52" s="7" t="s">
        <v>67</v>
      </c>
      <c r="G52" s="6" t="s">
        <v>19</v>
      </c>
      <c r="H52" s="8">
        <v>70814497092</v>
      </c>
      <c r="I52" s="8">
        <v>0</v>
      </c>
      <c r="J52" s="8" t="s">
        <v>20</v>
      </c>
      <c r="K52" s="7" t="s">
        <v>21</v>
      </c>
      <c r="L52" s="8">
        <v>17</v>
      </c>
      <c r="N52" t="s">
        <v>22</v>
      </c>
      <c r="O52" t="s">
        <v>23</v>
      </c>
      <c r="R52" t="str">
        <f t="shared" si="1"/>
        <v xml:space="preserve"> Compras de serviciosTRANSPORTES ANDINA REFRESCOS LIMITADA</v>
      </c>
      <c r="S52">
        <f>+COUNTIF(R:R,R52)</f>
        <v>1</v>
      </c>
    </row>
    <row r="53" spans="1:19" ht="20.100000000000001" customHeight="1" x14ac:dyDescent="0.35">
      <c r="A53" s="5" t="str">
        <f t="shared" si="0"/>
        <v>siSobre UF 1,000 Operaciones celebradas en el marco de cuentas corrientes mercantilesTRANSPORTES ANDINA REFRESCOS LIMITADA</v>
      </c>
      <c r="B53" s="6" t="s">
        <v>12</v>
      </c>
      <c r="C53" s="6" t="s">
        <v>15</v>
      </c>
      <c r="D53" s="6" t="s">
        <v>16</v>
      </c>
      <c r="E53" s="6" t="s">
        <v>66</v>
      </c>
      <c r="F53" s="7" t="s">
        <v>67</v>
      </c>
      <c r="G53" s="6" t="s">
        <v>19</v>
      </c>
      <c r="H53" s="8">
        <v>68748374547</v>
      </c>
      <c r="I53" s="8">
        <v>0</v>
      </c>
      <c r="J53" s="8" t="s">
        <v>20</v>
      </c>
      <c r="K53" s="7" t="s">
        <v>21</v>
      </c>
      <c r="L53" s="8">
        <v>41</v>
      </c>
      <c r="N53" t="s">
        <v>22</v>
      </c>
      <c r="O53" t="s">
        <v>23</v>
      </c>
      <c r="R53" t="str">
        <f t="shared" si="1"/>
        <v xml:space="preserve"> Operaciones celebradas en el marco de cuentas corrientes mercantilesTRANSPORTES ANDINA REFRESCOS LIMITADA</v>
      </c>
      <c r="S53">
        <f>+COUNTIF(R:R,R53)</f>
        <v>1</v>
      </c>
    </row>
    <row r="54" spans="1:19" ht="20.100000000000001" customHeight="1" x14ac:dyDescent="0.35">
      <c r="A54" s="5" t="str">
        <f t="shared" si="0"/>
        <v>siSobre UF 1,000 Venta de serviciosTRANSPORTES ANDINA REFRESCOS LIMITADA</v>
      </c>
      <c r="B54" s="6" t="s">
        <v>12</v>
      </c>
      <c r="C54" s="6" t="s">
        <v>15</v>
      </c>
      <c r="D54" s="6" t="s">
        <v>38</v>
      </c>
      <c r="E54" s="6" t="s">
        <v>66</v>
      </c>
      <c r="F54" s="7" t="s">
        <v>67</v>
      </c>
      <c r="G54" s="6" t="s">
        <v>19</v>
      </c>
      <c r="H54" s="8">
        <v>3238347632</v>
      </c>
      <c r="I54" s="8">
        <v>0</v>
      </c>
      <c r="J54" s="8" t="s">
        <v>20</v>
      </c>
      <c r="K54" s="7" t="s">
        <v>21</v>
      </c>
      <c r="L54" s="8">
        <v>41</v>
      </c>
      <c r="N54" t="s">
        <v>22</v>
      </c>
      <c r="O54" t="s">
        <v>23</v>
      </c>
      <c r="R54" t="str">
        <f t="shared" si="1"/>
        <v xml:space="preserve"> Venta de serviciosTRANSPORTES ANDINA REFRESCOS LIMITADA</v>
      </c>
      <c r="S54">
        <f>+COUNTIF(R:R,R54)</f>
        <v>1</v>
      </c>
    </row>
    <row r="55" spans="1:19" ht="20.100000000000001" customHeight="1" x14ac:dyDescent="0.35">
      <c r="A55" s="5" t="str">
        <f t="shared" si="0"/>
        <v>siSobre UF 1,000 Venta de producto terminadoTRANSPORTES ANDINA REFRESCOS LIMITADA</v>
      </c>
      <c r="B55" s="6" t="s">
        <v>12</v>
      </c>
      <c r="C55" s="6" t="s">
        <v>15</v>
      </c>
      <c r="D55" s="6" t="s">
        <v>76</v>
      </c>
      <c r="E55" s="6" t="s">
        <v>66</v>
      </c>
      <c r="F55" s="7" t="s">
        <v>67</v>
      </c>
      <c r="G55" s="6" t="s">
        <v>19</v>
      </c>
      <c r="H55" s="8">
        <v>407164790</v>
      </c>
      <c r="I55" s="8">
        <v>0</v>
      </c>
      <c r="J55" s="8">
        <v>2662.0429285004448</v>
      </c>
      <c r="K55" s="7" t="s">
        <v>21</v>
      </c>
      <c r="L55" s="8">
        <v>265</v>
      </c>
      <c r="N55" t="s">
        <v>22</v>
      </c>
      <c r="O55" t="s">
        <v>23</v>
      </c>
      <c r="R55" t="str">
        <f t="shared" si="1"/>
        <v xml:space="preserve"> Venta de producto terminadoTRANSPORTES ANDINA REFRESCOS LIMITADA</v>
      </c>
      <c r="S55">
        <f>+COUNTIF(R:R,R55)</f>
        <v>1</v>
      </c>
    </row>
    <row r="56" spans="1:19" ht="20.100000000000001" customHeight="1" x14ac:dyDescent="0.35">
      <c r="A56" s="5" t="str">
        <f t="shared" si="0"/>
        <v>siSobre UF 1,000 Compras de serviciosTRANSPORTES POLAR S.A.</v>
      </c>
      <c r="B56" s="6" t="s">
        <v>12</v>
      </c>
      <c r="C56" s="6" t="s">
        <v>15</v>
      </c>
      <c r="D56" s="6" t="s">
        <v>34</v>
      </c>
      <c r="E56" s="6" t="s">
        <v>68</v>
      </c>
      <c r="F56" s="7" t="s">
        <v>69</v>
      </c>
      <c r="G56" s="6" t="s">
        <v>19</v>
      </c>
      <c r="H56" s="8">
        <v>25392612378</v>
      </c>
      <c r="I56" s="8">
        <v>0</v>
      </c>
      <c r="J56" s="8" t="s">
        <v>20</v>
      </c>
      <c r="K56" s="7" t="s">
        <v>21</v>
      </c>
      <c r="L56" s="8">
        <v>54</v>
      </c>
      <c r="N56" t="s">
        <v>22</v>
      </c>
      <c r="O56" t="s">
        <v>23</v>
      </c>
      <c r="R56" t="str">
        <f t="shared" si="1"/>
        <v xml:space="preserve"> Compras de serviciosTRANSPORTES POLAR S.A.</v>
      </c>
      <c r="S56">
        <f>+COUNTIF(R:R,R56)</f>
        <v>1</v>
      </c>
    </row>
    <row r="57" spans="1:19" ht="20.100000000000001" customHeight="1" x14ac:dyDescent="0.35">
      <c r="A57" s="5" t="str">
        <f t="shared" si="0"/>
        <v>siSobre UF 1,000 Operaciones celebradas en el marco de cuentas corrientes mercantilesTRANSPORTES POLAR S.A.</v>
      </c>
      <c r="B57" s="6" t="s">
        <v>12</v>
      </c>
      <c r="C57" s="6" t="s">
        <v>15</v>
      </c>
      <c r="D57" s="6" t="s">
        <v>16</v>
      </c>
      <c r="E57" s="6" t="s">
        <v>68</v>
      </c>
      <c r="F57" s="7" t="s">
        <v>69</v>
      </c>
      <c r="G57" s="6" t="s">
        <v>19</v>
      </c>
      <c r="H57" s="8">
        <v>90148726129</v>
      </c>
      <c r="I57" s="8">
        <v>0</v>
      </c>
      <c r="J57" s="8" t="s">
        <v>20</v>
      </c>
      <c r="K57" s="7" t="s">
        <v>21</v>
      </c>
      <c r="L57" s="8">
        <v>29</v>
      </c>
      <c r="N57" t="s">
        <v>22</v>
      </c>
      <c r="O57" t="s">
        <v>23</v>
      </c>
      <c r="R57" t="str">
        <f t="shared" si="1"/>
        <v xml:space="preserve"> Operaciones celebradas en el marco de cuentas corrientes mercantilesTRANSPORTES POLAR S.A.</v>
      </c>
      <c r="S57">
        <f>+COUNTIF(R:R,R57)</f>
        <v>1</v>
      </c>
    </row>
    <row r="58" spans="1:19" ht="20.100000000000001" customHeight="1" x14ac:dyDescent="0.35">
      <c r="A58" s="5" t="str">
        <f t="shared" si="0"/>
        <v>siSobre UF 1,000 Venta de serviciosTRANSPORTES POLAR S.A.</v>
      </c>
      <c r="B58" s="6" t="s">
        <v>12</v>
      </c>
      <c r="C58" s="6" t="s">
        <v>15</v>
      </c>
      <c r="D58" s="6" t="s">
        <v>38</v>
      </c>
      <c r="E58" s="6" t="s">
        <v>68</v>
      </c>
      <c r="F58" s="7" t="s">
        <v>69</v>
      </c>
      <c r="G58" s="6" t="s">
        <v>19</v>
      </c>
      <c r="H58" s="8">
        <v>1086321832.697479</v>
      </c>
      <c r="I58" s="8">
        <v>0</v>
      </c>
      <c r="J58" s="8" t="s">
        <v>20</v>
      </c>
      <c r="K58" s="7" t="s">
        <v>21</v>
      </c>
      <c r="L58" s="8">
        <v>58</v>
      </c>
      <c r="N58" t="s">
        <v>22</v>
      </c>
      <c r="O58" t="s">
        <v>23</v>
      </c>
      <c r="R58" t="str">
        <f t="shared" si="1"/>
        <v xml:space="preserve"> Venta de serviciosTRANSPORTES POLAR S.A.</v>
      </c>
      <c r="S58">
        <f>+COUNTIF(R:R,R58)</f>
        <v>1</v>
      </c>
    </row>
    <row r="59" spans="1:19" ht="20.100000000000001" customHeight="1" x14ac:dyDescent="0.35">
      <c r="A59" s="5" t="str">
        <f t="shared" si="0"/>
        <v>siSobre UF 1,000 Venta de producto terminadoTRANSPORTES POLAR S.A.</v>
      </c>
      <c r="B59" s="6" t="s">
        <v>12</v>
      </c>
      <c r="C59" s="6" t="s">
        <v>15</v>
      </c>
      <c r="D59" s="6" t="s">
        <v>76</v>
      </c>
      <c r="E59" s="6" t="s">
        <v>68</v>
      </c>
      <c r="F59" s="7" t="s">
        <v>69</v>
      </c>
      <c r="G59" s="6" t="s">
        <v>19</v>
      </c>
      <c r="H59" s="8">
        <v>63457851</v>
      </c>
      <c r="I59" s="8">
        <v>0</v>
      </c>
      <c r="J59" s="8">
        <v>2394.3648266234013</v>
      </c>
      <c r="K59" s="7" t="s">
        <v>21</v>
      </c>
      <c r="L59" s="8">
        <v>232</v>
      </c>
      <c r="N59" t="s">
        <v>22</v>
      </c>
      <c r="O59" t="s">
        <v>23</v>
      </c>
      <c r="R59" t="str">
        <f t="shared" si="1"/>
        <v xml:space="preserve"> Venta de producto terminadoTRANSPORTES POLAR S.A.</v>
      </c>
      <c r="S59">
        <f>+COUNTIF(R:R,R59)</f>
        <v>1</v>
      </c>
    </row>
    <row r="60" spans="1:19" ht="20.100000000000001" customHeight="1" x14ac:dyDescent="0.35">
      <c r="A60" s="5" t="str">
        <f t="shared" si="0"/>
        <v>siSobre UF 1,000 Compra producto terminadoVITAL AGUAS S.A.</v>
      </c>
      <c r="B60" s="6" t="s">
        <v>12</v>
      </c>
      <c r="C60" s="6" t="s">
        <v>15</v>
      </c>
      <c r="D60" s="6" t="s">
        <v>26</v>
      </c>
      <c r="E60" s="6" t="s">
        <v>70</v>
      </c>
      <c r="F60" s="7" t="s">
        <v>71</v>
      </c>
      <c r="G60" s="6" t="s">
        <v>19</v>
      </c>
      <c r="H60" s="8">
        <v>6232526694</v>
      </c>
      <c r="I60" s="8">
        <v>0</v>
      </c>
      <c r="J60" s="8">
        <v>1286.5</v>
      </c>
      <c r="K60" s="7" t="s">
        <v>21</v>
      </c>
      <c r="L60" s="8">
        <v>3689</v>
      </c>
      <c r="N60" t="s">
        <v>22</v>
      </c>
      <c r="O60" t="s">
        <v>23</v>
      </c>
      <c r="R60" t="str">
        <f t="shared" si="1"/>
        <v xml:space="preserve"> Compra producto terminadoVITAL AGUAS S.A.</v>
      </c>
      <c r="S60">
        <f>+COUNTIF(R:R,R60)</f>
        <v>1</v>
      </c>
    </row>
    <row r="61" spans="1:19" ht="20.100000000000001" customHeight="1" x14ac:dyDescent="0.35">
      <c r="A61" s="5" t="str">
        <f t="shared" si="0"/>
        <v>siSobre UF 1,000 Compra producto terminadoVITAL JUGOS S.A.</v>
      </c>
      <c r="B61" s="6" t="s">
        <v>12</v>
      </c>
      <c r="C61" s="6" t="s">
        <v>15</v>
      </c>
      <c r="D61" s="6" t="s">
        <v>26</v>
      </c>
      <c r="E61" s="6" t="s">
        <v>72</v>
      </c>
      <c r="F61" s="7" t="s">
        <v>73</v>
      </c>
      <c r="G61" s="6" t="s">
        <v>19</v>
      </c>
      <c r="H61" s="8">
        <v>19234225889</v>
      </c>
      <c r="I61" s="8">
        <v>0</v>
      </c>
      <c r="J61" s="8">
        <v>2991.0769230769229</v>
      </c>
      <c r="K61" s="7" t="s">
        <v>21</v>
      </c>
      <c r="L61" s="8">
        <v>14067</v>
      </c>
      <c r="N61" t="s">
        <v>22</v>
      </c>
      <c r="O61" t="s">
        <v>23</v>
      </c>
      <c r="R61" t="str">
        <f t="shared" si="1"/>
        <v xml:space="preserve"> Compra producto terminadoVITAL JUGOS S.A.</v>
      </c>
      <c r="S61">
        <f>+COUNTIF(R:R,R61)</f>
        <v>1</v>
      </c>
    </row>
    <row r="62" spans="1:19" ht="20.100000000000001" customHeight="1" x14ac:dyDescent="0.35">
      <c r="A62" s="5" t="str">
        <f t="shared" si="0"/>
        <v>siSobre UF 1,000 Venta de insumosVITAL JUGOS S.A.</v>
      </c>
      <c r="B62" s="6" t="s">
        <v>12</v>
      </c>
      <c r="C62" s="6" t="s">
        <v>15</v>
      </c>
      <c r="D62" s="6" t="s">
        <v>50</v>
      </c>
      <c r="E62" s="6" t="s">
        <v>72</v>
      </c>
      <c r="F62" s="7" t="s">
        <v>73</v>
      </c>
      <c r="G62" s="6" t="s">
        <v>19</v>
      </c>
      <c r="H62" s="8">
        <v>1454844324.1512606</v>
      </c>
      <c r="I62" s="8">
        <v>0</v>
      </c>
      <c r="J62" s="8">
        <v>790.40091150379715</v>
      </c>
      <c r="K62" s="7" t="s">
        <v>21</v>
      </c>
      <c r="L62" s="8">
        <v>98</v>
      </c>
      <c r="N62" t="s">
        <v>22</v>
      </c>
      <c r="O62" t="s">
        <v>23</v>
      </c>
      <c r="R62" t="str">
        <f t="shared" si="1"/>
        <v xml:space="preserve"> Venta de insumosVITAL JUGOS S.A.</v>
      </c>
      <c r="S62">
        <f>+COUNTIF(R:R,R62)</f>
        <v>1</v>
      </c>
    </row>
    <row r="63" spans="1:19" ht="20.100000000000001" customHeight="1" x14ac:dyDescent="0.35">
      <c r="A63" s="5" t="str">
        <f t="shared" si="0"/>
        <v>siSobre UF 1,000 Venta de serviciosVITAL JUGOS S.A.</v>
      </c>
      <c r="B63" s="6" t="s">
        <v>12</v>
      </c>
      <c r="C63" s="6" t="s">
        <v>15</v>
      </c>
      <c r="D63" s="6" t="s">
        <v>38</v>
      </c>
      <c r="E63" s="6" t="s">
        <v>72</v>
      </c>
      <c r="F63" s="7" t="s">
        <v>73</v>
      </c>
      <c r="G63" s="6" t="s">
        <v>19</v>
      </c>
      <c r="H63" s="8">
        <v>83426194.630252093</v>
      </c>
      <c r="I63" s="8">
        <v>0</v>
      </c>
      <c r="J63" s="8" t="s">
        <v>20</v>
      </c>
      <c r="K63" s="7" t="s">
        <v>21</v>
      </c>
      <c r="L63" s="8">
        <v>26</v>
      </c>
      <c r="N63" t="s">
        <v>22</v>
      </c>
      <c r="O63" t="s">
        <v>23</v>
      </c>
      <c r="R63" t="str">
        <f t="shared" si="1"/>
        <v xml:space="preserve"> Venta de serviciosVITAL JUGOS S.A.</v>
      </c>
      <c r="S63">
        <f>+COUNTIF(R:R,R63)</f>
        <v>1</v>
      </c>
    </row>
    <row r="64" spans="1:19" ht="20.100000000000001" customHeight="1" x14ac:dyDescent="0.35">
      <c r="A64" s="5" t="str">
        <f t="shared" si="0"/>
        <v>siSobre UF 1,000 Compras de serviciosMicrosoft Chile S.A.</v>
      </c>
      <c r="B64" s="6" t="s">
        <v>12</v>
      </c>
      <c r="C64" s="6" t="s">
        <v>15</v>
      </c>
      <c r="D64" s="6" t="s">
        <v>34</v>
      </c>
      <c r="E64" s="6" t="s">
        <v>74</v>
      </c>
      <c r="F64" s="7" t="s">
        <v>75</v>
      </c>
      <c r="G64" s="6" t="s">
        <v>37</v>
      </c>
      <c r="H64" s="8">
        <v>42731327</v>
      </c>
      <c r="I64" s="8">
        <v>0</v>
      </c>
      <c r="J64" s="8" t="s">
        <v>20</v>
      </c>
      <c r="K64" s="7" t="s">
        <v>21</v>
      </c>
      <c r="L64" s="8">
        <v>1</v>
      </c>
      <c r="N64" t="s">
        <v>22</v>
      </c>
      <c r="O64" t="s">
        <v>23</v>
      </c>
      <c r="R64" t="str">
        <f t="shared" si="1"/>
        <v xml:space="preserve"> Compras de serviciosMicrosoft Chile S.A.</v>
      </c>
      <c r="S64">
        <f>+COUNTIF(R:R,R64)</f>
        <v>1</v>
      </c>
    </row>
    <row r="73" spans="4:5" x14ac:dyDescent="0.25">
      <c r="D73" s="9" t="s">
        <v>13</v>
      </c>
      <c r="E73" s="9"/>
    </row>
    <row r="74" spans="4:5" x14ac:dyDescent="0.25">
      <c r="D74" s="9"/>
      <c r="E74" s="9"/>
    </row>
    <row r="75" spans="4:5" x14ac:dyDescent="0.25">
      <c r="D75" s="9"/>
      <c r="E75" s="9"/>
    </row>
    <row r="77" spans="4:5" x14ac:dyDescent="0.25">
      <c r="D77" s="10" t="s">
        <v>77</v>
      </c>
      <c r="E77" s="11">
        <v>307788631.71428573</v>
      </c>
    </row>
    <row r="78" spans="4:5" x14ac:dyDescent="0.25">
      <c r="D78" s="12"/>
      <c r="E78" s="13"/>
    </row>
    <row r="79" spans="4:5" x14ac:dyDescent="0.25">
      <c r="D79" s="14"/>
      <c r="E79" s="15"/>
    </row>
    <row r="80" spans="4:5" x14ac:dyDescent="0.25">
      <c r="D80" s="16"/>
      <c r="E80" s="16"/>
    </row>
    <row r="81" spans="4:5" x14ac:dyDescent="0.25">
      <c r="D81" s="10" t="s">
        <v>14</v>
      </c>
      <c r="E81" s="11">
        <v>192</v>
      </c>
    </row>
    <row r="82" spans="4:5" x14ac:dyDescent="0.25">
      <c r="D82" s="12"/>
      <c r="E82" s="13"/>
    </row>
    <row r="83" spans="4:5" x14ac:dyDescent="0.25">
      <c r="D83" s="14"/>
      <c r="E83" s="15"/>
    </row>
  </sheetData>
  <mergeCells count="7">
    <mergeCell ref="B8:L9"/>
    <mergeCell ref="D73:E75"/>
    <mergeCell ref="D77:D79"/>
    <mergeCell ref="E77:E79"/>
    <mergeCell ref="D81:D83"/>
    <mergeCell ref="E81:E83"/>
    <mergeCell ref="B10:L10"/>
  </mergeCells>
  <conditionalFormatting sqref="C15:L64">
    <cfRule type="expression" dxfId="1" priority="2">
      <formula>#REF!="NO"</formula>
    </cfRule>
  </conditionalFormatting>
  <conditionalFormatting sqref="J12:L12">
    <cfRule type="expression" dxfId="0" priority="1">
      <formula>#REF!="NO"</formula>
    </cfRule>
  </conditionalFormatting>
  <dataValidations count="3">
    <dataValidation type="list" allowBlank="1" showInputMessage="1" showErrorMessage="1" sqref="C15:C64" xr:uid="{BB98236D-60CC-434A-B2E8-E537B1A8DB98}">
      <formula1>"Op. Habituales,Op. Exceptuadas"</formula1>
    </dataValidation>
    <dataValidation type="list" allowBlank="1" showInputMessage="1" showErrorMessage="1" sqref="G15:G64" xr:uid="{A02998EE-18DA-4B24-9E72-9A6D462CFDA9}">
      <formula1>"Relacionada con accionista,Filial,Accionista,Relacionada con Director"</formula1>
    </dataValidation>
    <dataValidation type="list" errorStyle="warning" allowBlank="1" showInputMessage="1" showErrorMessage="1" sqref="D15:D64" xr:uid="{FAFDF7AA-0A35-4BC5-82E5-287476D031AF}">
      <formula1>IF(C15="Op. Habituales",Subtipo)</formula1>
    </dataValidation>
  </dataValidations>
  <printOptions horizontalCentered="1"/>
  <pageMargins left="0" right="0.31496062992125984" top="0.74803149606299213" bottom="0.74803149606299213" header="0.31496062992125984" footer="0.31496062992125984"/>
  <pageSetup paperSize="9" scale="31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Vinet Aguilera</dc:creator>
  <cp:lastModifiedBy>Claudio Vinet Aguilera</cp:lastModifiedBy>
  <dcterms:created xsi:type="dcterms:W3CDTF">2025-01-29T18:11:14Z</dcterms:created>
  <dcterms:modified xsi:type="dcterms:W3CDTF">2025-01-29T18:58:03Z</dcterms:modified>
</cp:coreProperties>
</file>